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FORMIGA ENGENHARIA E ARQUITETURA LTDA\"/>
    </mc:Choice>
  </mc:AlternateContent>
  <xr:revisionPtr revIDLastSave="0" documentId="13_ncr:1_{212B906B-E546-49B6-B482-3B536E44B6D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J19" i="1" s="1"/>
  <c r="I12" i="1"/>
  <c r="J12" i="1" s="1"/>
  <c r="J6" i="1"/>
  <c r="I6" i="1"/>
  <c r="B4" i="9"/>
  <c r="B3" i="9"/>
  <c r="B2" i="9"/>
  <c r="I8" i="1"/>
  <c r="J8" i="1" s="1"/>
  <c r="I7" i="1"/>
  <c r="J7" i="1" s="1"/>
  <c r="I16" i="1"/>
  <c r="J16" i="1" s="1"/>
  <c r="I9" i="1"/>
  <c r="J9" i="1" s="1"/>
  <c r="I5" i="1"/>
  <c r="J5" i="1" s="1"/>
  <c r="I4" i="1"/>
  <c r="J4" i="1" s="1"/>
  <c r="K12" i="1" l="1"/>
  <c r="L12" i="1" s="1"/>
  <c r="C3" i="9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  <c r="C2" i="9" s="1"/>
</calcChain>
</file>

<file path=xl/sharedStrings.xml><?xml version="1.0" encoding="utf-8"?>
<sst xmlns="http://schemas.openxmlformats.org/spreadsheetml/2006/main" count="457" uniqueCount="120">
  <si>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</si>
  <si>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</si>
  <si>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</si>
  <si>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</si>
  <si>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</si>
  <si>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</si>
  <si>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</si>
  <si>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</si>
  <si>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</si>
  <si>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</si>
  <si>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</si>
  <si>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</si>
  <si>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</si>
  <si>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</si>
  <si>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</si>
  <si>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</si>
  <si>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</si>
  <si>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</si>
  <si>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</si>
  <si>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</si>
  <si>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</si>
  <si>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</si>
  <si>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</si>
  <si>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</si>
  <si>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</si>
  <si>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</si>
  <si>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</si>
  <si>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</si>
  <si>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</si>
  <si>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</si>
  <si>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</si>
  <si>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</si>
  <si>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</si>
  <si>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</si>
  <si>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</si>
  <si>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</si>
  <si>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</si>
  <si>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</si>
  <si>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</si>
  <si>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</si>
  <si>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</si>
  <si>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</si>
  <si>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</si>
  <si>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</si>
  <si>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</si>
  <si>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</si>
  <si>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</si>
  <si>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</si>
  <si>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</si>
  <si>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</si>
  <si>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</si>
  <si>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</si>
  <si>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</si>
  <si>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</si>
  <si>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</si>
  <si>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</si>
  <si>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</si>
  <si>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</si>
  <si>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</si>
  <si>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</si>
  <si>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</si>
  <si>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</si>
  <si>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</si>
  <si>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</si>
  <si>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</si>
  <si>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</si>
  <si>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</si>
  <si>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</si>
  <si>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</si>
  <si>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</si>
  <si>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</si>
  <si>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</si>
  <si>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</si>
  <si>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</si>
  <si>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</si>
  <si>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</si>
  <si>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</si>
  <si>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</si>
  <si>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</si>
  <si>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</si>
  <si>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</si>
  <si>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</si>
  <si>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</si>
  <si>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</si>
  <si>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</si>
  <si>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</si>
  <si>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</si>
  <si>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Fiscalização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</si>
  <si>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</si>
  <si>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</si>
  <si>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</si>
  <si>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</si>
  <si>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</si>
  <si>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</si>
  <si>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</si>
  <si>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</si>
  <si>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</si>
  <si>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</si>
  <si>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Certidão de Acervo Técnico</t>
  </si>
  <si>
    <t>Atestado</t>
  </si>
  <si>
    <t>Supervisão</t>
  </si>
  <si>
    <t>Thiago Cavalcanti Horta</t>
  </si>
  <si>
    <t>Obras do FNDE</t>
  </si>
  <si>
    <t>CAT_FORMIGA_0720230001052</t>
  </si>
  <si>
    <t>Praça de Protótipos, da Torre e de infraestrutura</t>
  </si>
  <si>
    <t>ART_FUNÇÃO</t>
  </si>
  <si>
    <t>Anotação de responsabilidade técnica</t>
  </si>
  <si>
    <t>Cargo e função</t>
  </si>
  <si>
    <t>Documento sem assinaturas</t>
  </si>
  <si>
    <t>Art_JOHNSON_0720190020113</t>
  </si>
  <si>
    <t>Execução edificação</t>
  </si>
  <si>
    <t>CAT_JOHNSON_0720210000382</t>
  </si>
  <si>
    <t>CAT_THIAGO_869303</t>
  </si>
  <si>
    <t>CAT_THIAGO_674563</t>
  </si>
  <si>
    <t>Laudo e vistoria</t>
  </si>
  <si>
    <t>CAT_THIAGO_667435</t>
  </si>
  <si>
    <t>EMPRESA</t>
  </si>
  <si>
    <t xml:space="preserve">Apresentou todas as documentações. </t>
  </si>
  <si>
    <t>Empresa apta</t>
  </si>
  <si>
    <t>Apresentou todas as documentações.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</si>
</sst>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14" fontId="0" fillId="0" borderId="7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left" vertical="center" wrapText="1"/>
    </xf>
    <xf numFmtId="14" fontId="0" fillId="0" borderId="21" xfId="0" applyNumberForma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0" borderId="2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workbookViewId="0">
      <pane ySplit="1" topLeftCell="A6" activePane="bottomLeft" state="frozen"/>
      <selection pane="bottomLeft" activeCell="O12" sqref="O12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29.85546875" customWidth="1"/>
    <col min="11" max="11" width="9.140625" customWidth="1"/>
  </cols>
  <sheetData>
    <row r="1" spans="1:12" s="34" customFormat="1" ht="30.75" thickBot="1" x14ac:dyDescent="0.3">
      <c r="A1" s="35" t="s">
        <v>45</v>
      </c>
      <c r="B1" s="32" t="s">
        <v>46</v>
      </c>
      <c r="C1" s="32" t="s">
        <v>47</v>
      </c>
      <c r="D1" s="32" t="s">
        <v>48</v>
      </c>
      <c r="E1" s="32" t="s">
        <v>49</v>
      </c>
      <c r="F1" s="32" t="s">
        <v>50</v>
      </c>
      <c r="G1" s="32" t="s">
        <v>54</v>
      </c>
      <c r="H1" s="32" t="s">
        <v>55</v>
      </c>
      <c r="I1" s="32" t="s">
        <v>56</v>
      </c>
      <c r="J1" s="32" t="s">
        <v>57</v>
      </c>
      <c r="K1" s="32" t="s">
        <v>86</v>
      </c>
      <c r="L1" s="33" t="s">
        <v>68</v>
      </c>
    </row>
    <row r="2" spans="1:12" ht="30" x14ac:dyDescent="0.25">
      <c r="A2" s="36" t="s">
        <v>42</v>
      </c>
      <c r="B2" s="37" t="s">
        <v>101</v>
      </c>
      <c r="C2" s="38" t="s">
        <v>88</v>
      </c>
      <c r="D2" s="38" t="s">
        <v>99</v>
      </c>
      <c r="E2" s="38" t="s">
        <v>100</v>
      </c>
      <c r="F2" s="38" t="s">
        <v>102</v>
      </c>
      <c r="G2" s="39">
        <v>42095</v>
      </c>
      <c r="H2" s="39">
        <v>43647</v>
      </c>
      <c r="I2" s="40">
        <f>H2-G2</f>
        <v>1552</v>
      </c>
      <c r="J2" s="40">
        <f>I2/30</f>
        <v>51.733333333333334</v>
      </c>
      <c r="K2" s="51">
        <f>SUM(J2:J10)</f>
        <v>169.53333333333333</v>
      </c>
      <c r="L2" s="53">
        <f>K2/12</f>
        <v>14.127777777777778</v>
      </c>
    </row>
    <row r="3" spans="1:12" ht="45" x14ac:dyDescent="0.25">
      <c r="A3" s="25"/>
      <c r="B3" s="28"/>
      <c r="C3" s="15" t="s">
        <v>96</v>
      </c>
      <c r="D3" s="15" t="s">
        <v>97</v>
      </c>
      <c r="E3" s="15"/>
      <c r="F3" s="15"/>
      <c r="G3" s="16"/>
      <c r="H3" s="16"/>
      <c r="I3" s="14"/>
      <c r="J3" s="14"/>
      <c r="K3" s="52"/>
      <c r="L3" s="54"/>
    </row>
    <row r="4" spans="1:12" ht="30" x14ac:dyDescent="0.25">
      <c r="A4" s="25"/>
      <c r="B4" s="28"/>
      <c r="C4" s="15" t="s">
        <v>88</v>
      </c>
      <c r="D4" s="15" t="s">
        <v>99</v>
      </c>
      <c r="E4" s="15" t="s">
        <v>100</v>
      </c>
      <c r="F4" s="15" t="s">
        <v>102</v>
      </c>
      <c r="G4" s="16">
        <v>43283</v>
      </c>
      <c r="H4" s="16">
        <v>43647</v>
      </c>
      <c r="I4" s="14">
        <f t="shared" ref="I4:I9" si="0">H4-G4</f>
        <v>364</v>
      </c>
      <c r="J4" s="14">
        <f t="shared" ref="J4:J9" si="1">I4/30</f>
        <v>12.133333333333333</v>
      </c>
      <c r="K4" s="52"/>
      <c r="L4" s="54"/>
    </row>
    <row r="5" spans="1:12" ht="30" x14ac:dyDescent="0.25">
      <c r="A5" s="25"/>
      <c r="B5" s="28"/>
      <c r="C5" s="15" t="s">
        <v>88</v>
      </c>
      <c r="D5" s="15" t="s">
        <v>99</v>
      </c>
      <c r="E5" s="15" t="s">
        <v>100</v>
      </c>
      <c r="F5" s="15" t="s">
        <v>102</v>
      </c>
      <c r="G5" s="16">
        <v>44456</v>
      </c>
      <c r="H5" s="16">
        <v>45002</v>
      </c>
      <c r="I5" s="14">
        <f t="shared" si="0"/>
        <v>546</v>
      </c>
      <c r="J5" s="14">
        <f t="shared" si="1"/>
        <v>18.2</v>
      </c>
      <c r="K5" s="52"/>
      <c r="L5" s="54"/>
    </row>
    <row r="6" spans="1:12" ht="30" x14ac:dyDescent="0.25">
      <c r="A6" s="25"/>
      <c r="B6" s="28"/>
      <c r="C6" s="15" t="s">
        <v>112</v>
      </c>
      <c r="D6" s="15" t="s">
        <v>98</v>
      </c>
      <c r="E6" s="15" t="s">
        <v>87</v>
      </c>
      <c r="F6" s="15" t="s">
        <v>104</v>
      </c>
      <c r="G6" s="16">
        <v>44735</v>
      </c>
      <c r="H6" s="16">
        <v>45077</v>
      </c>
      <c r="I6" s="14">
        <f t="shared" ref="I6" si="2">H6-G6</f>
        <v>342</v>
      </c>
      <c r="J6" s="14">
        <f t="shared" ref="J6" si="3">I6/30</f>
        <v>11.4</v>
      </c>
      <c r="K6" s="52"/>
      <c r="L6" s="54"/>
    </row>
    <row r="7" spans="1:12" ht="30" x14ac:dyDescent="0.25">
      <c r="A7" s="25"/>
      <c r="B7" s="28"/>
      <c r="C7" s="15" t="s">
        <v>113</v>
      </c>
      <c r="D7" s="15" t="s">
        <v>98</v>
      </c>
      <c r="E7" s="15" t="s">
        <v>114</v>
      </c>
      <c r="F7" s="15" t="s">
        <v>102</v>
      </c>
      <c r="G7" s="16">
        <v>41760</v>
      </c>
      <c r="H7" s="16">
        <v>43647</v>
      </c>
      <c r="I7" s="14">
        <f t="shared" ref="I7" si="4">H7-G7</f>
        <v>1887</v>
      </c>
      <c r="J7" s="14">
        <f t="shared" ref="J7" si="5">I7/30</f>
        <v>62.9</v>
      </c>
      <c r="K7" s="52"/>
      <c r="L7" s="54"/>
    </row>
    <row r="8" spans="1:12" ht="30" x14ac:dyDescent="0.25">
      <c r="A8" s="25"/>
      <c r="B8" s="28"/>
      <c r="C8" s="15" t="s">
        <v>115</v>
      </c>
      <c r="D8" s="15" t="s">
        <v>98</v>
      </c>
      <c r="E8" s="15" t="s">
        <v>114</v>
      </c>
      <c r="F8" s="15" t="s">
        <v>102</v>
      </c>
      <c r="G8" s="16">
        <v>43466</v>
      </c>
      <c r="H8" s="16">
        <v>43496</v>
      </c>
      <c r="I8" s="14">
        <f t="shared" ref="I8" si="6">H8-G8</f>
        <v>30</v>
      </c>
      <c r="J8" s="14">
        <f t="shared" ref="J8" si="7">I8/30</f>
        <v>1</v>
      </c>
      <c r="K8" s="52"/>
      <c r="L8" s="54"/>
    </row>
    <row r="9" spans="1:12" ht="30" x14ac:dyDescent="0.25">
      <c r="A9" s="25"/>
      <c r="B9" s="28"/>
      <c r="C9" s="15" t="s">
        <v>88</v>
      </c>
      <c r="D9" s="15" t="s">
        <v>99</v>
      </c>
      <c r="E9" s="15" t="s">
        <v>100</v>
      </c>
      <c r="F9" s="15" t="s">
        <v>102</v>
      </c>
      <c r="G9" s="16">
        <v>44798</v>
      </c>
      <c r="H9" s="16">
        <v>45163</v>
      </c>
      <c r="I9" s="14">
        <f t="shared" si="0"/>
        <v>365</v>
      </c>
      <c r="J9" s="14">
        <f t="shared" si="1"/>
        <v>12.166666666666666</v>
      </c>
      <c r="K9" s="52"/>
      <c r="L9" s="54"/>
    </row>
    <row r="10" spans="1:12" x14ac:dyDescent="0.25">
      <c r="A10" s="22"/>
      <c r="B10" s="29"/>
      <c r="C10" s="30"/>
      <c r="D10" s="30"/>
      <c r="E10" s="30"/>
      <c r="F10" s="30"/>
      <c r="G10" s="31"/>
      <c r="H10" s="31"/>
      <c r="I10" s="26"/>
      <c r="J10" s="26"/>
      <c r="K10" s="52"/>
      <c r="L10" s="54"/>
    </row>
    <row r="11" spans="1:12" x14ac:dyDescent="0.25">
      <c r="A11" s="22"/>
      <c r="B11" s="29"/>
      <c r="C11" s="30"/>
      <c r="D11" s="30"/>
      <c r="E11" s="30"/>
      <c r="F11" s="30"/>
      <c r="G11" s="31"/>
      <c r="H11" s="31"/>
      <c r="I11" s="26"/>
      <c r="J11" s="26"/>
      <c r="K11" s="26"/>
      <c r="L11" s="27"/>
    </row>
    <row r="12" spans="1:12" ht="30" x14ac:dyDescent="0.25">
      <c r="A12" s="21" t="s">
        <v>42</v>
      </c>
      <c r="B12" s="17" t="s">
        <v>43</v>
      </c>
      <c r="C12" s="15" t="s">
        <v>103</v>
      </c>
      <c r="D12" s="15" t="s">
        <v>98</v>
      </c>
      <c r="E12" s="15" t="s">
        <v>87</v>
      </c>
      <c r="F12" s="15" t="s">
        <v>104</v>
      </c>
      <c r="G12" s="16">
        <v>44735</v>
      </c>
      <c r="H12" s="16">
        <v>45077</v>
      </c>
      <c r="I12" s="14">
        <f t="shared" ref="I12" si="8">H12-G12</f>
        <v>342</v>
      </c>
      <c r="J12" s="14">
        <f t="shared" ref="J12" si="9">I12/30</f>
        <v>11.4</v>
      </c>
      <c r="K12" s="52">
        <f>SUM(J12:J17)</f>
        <v>23.533333333333331</v>
      </c>
      <c r="L12" s="54">
        <f>K12/12</f>
        <v>1.961111111111111</v>
      </c>
    </row>
    <row r="13" spans="1:12" ht="45" x14ac:dyDescent="0.25">
      <c r="A13" s="25"/>
      <c r="B13" s="28"/>
      <c r="C13" s="15" t="s">
        <v>105</v>
      </c>
      <c r="D13" s="15" t="s">
        <v>106</v>
      </c>
      <c r="E13" s="15" t="s">
        <v>107</v>
      </c>
      <c r="F13" s="15"/>
      <c r="G13" s="16"/>
      <c r="H13" s="16"/>
      <c r="I13" s="55" t="s">
        <v>108</v>
      </c>
      <c r="J13" s="56"/>
      <c r="K13" s="52"/>
      <c r="L13" s="54"/>
    </row>
    <row r="14" spans="1:12" ht="45" x14ac:dyDescent="0.25">
      <c r="A14" s="25"/>
      <c r="B14" s="28"/>
      <c r="C14" s="15" t="s">
        <v>96</v>
      </c>
      <c r="D14" s="15" t="s">
        <v>97</v>
      </c>
      <c r="E14" s="15"/>
      <c r="F14" s="15"/>
      <c r="G14" s="16"/>
      <c r="H14" s="16"/>
      <c r="I14" s="14"/>
      <c r="J14" s="14"/>
      <c r="K14" s="52"/>
      <c r="L14" s="54"/>
    </row>
    <row r="15" spans="1:12" ht="45" x14ac:dyDescent="0.25">
      <c r="A15" s="25"/>
      <c r="B15" s="28"/>
      <c r="C15" s="15" t="s">
        <v>109</v>
      </c>
      <c r="D15" s="15" t="s">
        <v>106</v>
      </c>
      <c r="E15" s="15" t="s">
        <v>110</v>
      </c>
      <c r="F15" s="15" t="s">
        <v>102</v>
      </c>
      <c r="G15" s="16">
        <v>43283</v>
      </c>
      <c r="H15" s="16">
        <v>43648</v>
      </c>
      <c r="I15" s="55" t="s">
        <v>108</v>
      </c>
      <c r="J15" s="56"/>
      <c r="K15" s="52"/>
      <c r="L15" s="54"/>
    </row>
    <row r="16" spans="1:12" ht="30" x14ac:dyDescent="0.25">
      <c r="A16" s="25"/>
      <c r="B16" s="28"/>
      <c r="C16" s="15" t="s">
        <v>111</v>
      </c>
      <c r="D16" s="15" t="s">
        <v>98</v>
      </c>
      <c r="E16" s="15" t="s">
        <v>100</v>
      </c>
      <c r="F16" s="15" t="s">
        <v>102</v>
      </c>
      <c r="G16" s="16">
        <v>43283</v>
      </c>
      <c r="H16" s="16">
        <v>43647</v>
      </c>
      <c r="I16" s="14">
        <f>H16-G16</f>
        <v>364</v>
      </c>
      <c r="J16" s="14">
        <f>I16/30</f>
        <v>12.133333333333333</v>
      </c>
      <c r="K16" s="52"/>
      <c r="L16" s="54"/>
    </row>
    <row r="17" spans="1:12" x14ac:dyDescent="0.25">
      <c r="A17" s="22"/>
      <c r="B17" s="29"/>
      <c r="C17" s="30"/>
      <c r="D17" s="30"/>
      <c r="E17" s="30"/>
      <c r="F17" s="30"/>
      <c r="G17" s="31"/>
      <c r="H17" s="31"/>
      <c r="I17" s="26"/>
      <c r="J17" s="26"/>
      <c r="K17" s="52"/>
      <c r="L17" s="54"/>
    </row>
    <row r="18" spans="1:12" x14ac:dyDescent="0.25">
      <c r="A18" s="22"/>
      <c r="B18" s="29"/>
      <c r="C18" s="30"/>
      <c r="D18" s="30"/>
      <c r="E18" s="30"/>
      <c r="F18" s="30"/>
      <c r="G18" s="31"/>
      <c r="H18" s="31"/>
      <c r="I18" s="26"/>
      <c r="J18" s="26"/>
      <c r="K18" s="26"/>
      <c r="L18" s="27"/>
    </row>
    <row r="19" spans="1:12" ht="30.75" thickBot="1" x14ac:dyDescent="0.3">
      <c r="A19" s="41" t="s">
        <v>42</v>
      </c>
      <c r="B19" s="42" t="s">
        <v>116</v>
      </c>
      <c r="C19" s="43" t="s">
        <v>103</v>
      </c>
      <c r="D19" s="43" t="s">
        <v>98</v>
      </c>
      <c r="E19" s="43" t="s">
        <v>87</v>
      </c>
      <c r="F19" s="43" t="s">
        <v>104</v>
      </c>
      <c r="G19" s="44">
        <v>44735</v>
      </c>
      <c r="H19" s="44">
        <v>45077</v>
      </c>
      <c r="I19" s="14">
        <f t="shared" ref="I19" si="10">H19-G19</f>
        <v>342</v>
      </c>
      <c r="J19" s="14">
        <f t="shared" ref="J19" si="11">I19/30</f>
        <v>11.4</v>
      </c>
      <c r="K19" s="23"/>
      <c r="L19" s="24"/>
    </row>
  </sheetData>
  <autoFilter ref="A1:L1" xr:uid="{00000000-0001-0000-0000-000000000000}"/>
  <mergeCells count="6">
    <mergeCell ref="K2:K10"/>
    <mergeCell ref="L2:L10"/>
    <mergeCell ref="K12:K17"/>
    <mergeCell ref="L12:L17"/>
    <mergeCell ref="I13:J13"/>
    <mergeCell ref="I15:J1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H5"/>
  <sheetViews>
    <sheetView tabSelected="1" workbookViewId="0">
      <selection activeCell="F15" sqref="F15"/>
    </sheetView>
  </sheetViews>
  <sheetFormatPr defaultRowHeight="15" x14ac:dyDescent="0.25"/>
  <cols>
    <col min="1" max="1" width="11.425781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83.42578125" customWidth="1"/>
  </cols>
  <sheetData>
    <row r="1" spans="1:8" ht="30" x14ac:dyDescent="0.25">
      <c r="A1" s="46" t="s">
        <v>45</v>
      </c>
      <c r="B1" s="47" t="s">
        <v>89</v>
      </c>
      <c r="C1" s="48" t="s">
        <v>90</v>
      </c>
      <c r="D1" s="48" t="s">
        <v>91</v>
      </c>
      <c r="E1" s="48" t="s">
        <v>92</v>
      </c>
      <c r="F1" s="48" t="s">
        <v>93</v>
      </c>
      <c r="G1" s="49" t="s">
        <v>94</v>
      </c>
    </row>
    <row r="2" spans="1:8" x14ac:dyDescent="0.25">
      <c r="A2" s="57" t="s">
        <v>42</v>
      </c>
      <c r="B2" s="18" t="str">
        <f>Avaliação!B2</f>
        <v>Thiago Cavalcanti Horta</v>
      </c>
      <c r="C2" s="19">
        <f>Avaliação!L2</f>
        <v>14.127777777777778</v>
      </c>
      <c r="D2" s="20" t="s">
        <v>95</v>
      </c>
      <c r="E2" s="20" t="s">
        <v>95</v>
      </c>
      <c r="F2" s="20" t="s">
        <v>95</v>
      </c>
      <c r="G2" s="50" t="s">
        <v>117</v>
      </c>
    </row>
    <row r="3" spans="1:8" x14ac:dyDescent="0.25">
      <c r="A3" s="58"/>
      <c r="B3" s="18" t="str">
        <f>Avaliação!B12</f>
        <v>Johnson Nascimento Araújo</v>
      </c>
      <c r="C3" s="19">
        <f>Avaliação!L12</f>
        <v>1.961111111111111</v>
      </c>
      <c r="D3" s="20" t="s">
        <v>95</v>
      </c>
      <c r="E3" s="20" t="s">
        <v>95</v>
      </c>
      <c r="F3" s="20" t="s">
        <v>95</v>
      </c>
      <c r="G3" s="50" t="s">
        <v>117</v>
      </c>
    </row>
    <row r="4" spans="1:8" ht="15.75" thickBot="1" x14ac:dyDescent="0.3">
      <c r="A4" s="59"/>
      <c r="B4" s="18" t="str">
        <f>Avaliação!B19</f>
        <v>EMPRESA</v>
      </c>
      <c r="C4" s="19"/>
      <c r="D4" s="20" t="s">
        <v>95</v>
      </c>
      <c r="E4" s="71" t="s">
        <v>95</v>
      </c>
      <c r="F4" s="20" t="s">
        <v>95</v>
      </c>
      <c r="G4" s="72" t="s">
        <v>119</v>
      </c>
      <c r="H4" s="45"/>
    </row>
    <row r="5" spans="1:8" ht="24" thickBot="1" x14ac:dyDescent="0.4">
      <c r="A5" s="68" t="s">
        <v>118</v>
      </c>
      <c r="B5" s="69"/>
      <c r="C5" s="69"/>
      <c r="D5" s="69"/>
      <c r="E5" s="69"/>
      <c r="F5" s="69"/>
      <c r="G5" s="70"/>
    </row>
  </sheetData>
  <mergeCells count="2">
    <mergeCell ref="A5:G5"/>
    <mergeCell ref="A2:A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0" t="s">
        <v>24</v>
      </c>
      <c r="B2" s="60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0"/>
      <c r="B3" s="60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0"/>
      <c r="B4" s="60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0" t="s">
        <v>0</v>
      </c>
      <c r="B2" s="60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0"/>
      <c r="B3" s="60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0"/>
      <c r="B4" s="60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0"/>
      <c r="B5" s="60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0"/>
      <c r="B6" s="60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0"/>
      <c r="B7" s="60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0" t="s">
        <v>7</v>
      </c>
      <c r="B9" s="60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0"/>
      <c r="B10" s="60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0"/>
      <c r="B11" s="60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0"/>
      <c r="B12" s="60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0" t="s">
        <v>14</v>
      </c>
      <c r="B14" s="60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0"/>
      <c r="B15" s="60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0"/>
      <c r="B16" s="60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0"/>
      <c r="B17" s="60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0" t="s">
        <v>24</v>
      </c>
      <c r="B19" s="60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0"/>
      <c r="B20" s="60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0"/>
      <c r="B21" s="60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0" t="s">
        <v>25</v>
      </c>
      <c r="B23" s="60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0"/>
      <c r="B24" s="60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0"/>
      <c r="B25" s="60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0"/>
      <c r="B26" s="60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0" t="s">
        <v>36</v>
      </c>
      <c r="B30" s="60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0"/>
      <c r="B31" s="60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0"/>
      <c r="B32" s="60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0"/>
      <c r="B33" s="60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0"/>
      <c r="B34" s="60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0"/>
      <c r="B35" s="60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2:A7"/>
    <mergeCell ref="B2:B7"/>
    <mergeCell ref="A9:A12"/>
    <mergeCell ref="B9:B12"/>
    <mergeCell ref="A14:A17"/>
    <mergeCell ref="B14:B17"/>
    <mergeCell ref="A19:A21"/>
    <mergeCell ref="B19:B21"/>
    <mergeCell ref="A23:A26"/>
    <mergeCell ref="B23:B26"/>
    <mergeCell ref="A30:A35"/>
    <mergeCell ref="B30:B3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0" t="s">
        <v>7</v>
      </c>
      <c r="B2" s="60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0"/>
      <c r="B3" s="60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0"/>
      <c r="B4" s="60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0"/>
      <c r="B5" s="60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0" t="s">
        <v>14</v>
      </c>
      <c r="B7" s="60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0"/>
      <c r="B8" s="60"/>
      <c r="C8" s="5" t="s">
        <v>17</v>
      </c>
      <c r="D8" s="5"/>
      <c r="E8" s="5"/>
      <c r="F8" s="5"/>
      <c r="G8" s="5"/>
      <c r="H8" s="5"/>
    </row>
    <row r="9" spans="1:8" ht="120" x14ac:dyDescent="0.25">
      <c r="A9" s="60"/>
      <c r="B9" s="60"/>
      <c r="C9" s="5" t="s">
        <v>18</v>
      </c>
      <c r="D9" s="5"/>
      <c r="E9" s="5"/>
      <c r="F9" s="5"/>
      <c r="G9" s="5"/>
      <c r="H9" s="5"/>
    </row>
    <row r="10" spans="1:8" ht="120" x14ac:dyDescent="0.25">
      <c r="A10" s="60"/>
      <c r="B10" s="60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0" t="s">
        <v>24</v>
      </c>
      <c r="B12" s="60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0"/>
      <c r="B13" s="60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0"/>
      <c r="B14" s="60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0" t="s">
        <v>25</v>
      </c>
      <c r="B16" s="60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0"/>
      <c r="B17" s="60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0"/>
      <c r="B18" s="60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0"/>
      <c r="B19" s="60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0" t="s">
        <v>36</v>
      </c>
      <c r="B23" s="60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0"/>
      <c r="B24" s="60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0"/>
      <c r="B25" s="60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0"/>
      <c r="B26" s="60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0"/>
      <c r="B27" s="60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0"/>
      <c r="B28" s="60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1" t="s">
        <v>36</v>
      </c>
      <c r="B3" s="61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2">
        <f>J3+J4+J5+J6+J7+J8</f>
        <v>113.10000000000001</v>
      </c>
      <c r="L3" s="62">
        <f>K3/12</f>
        <v>9.4250000000000007</v>
      </c>
    </row>
    <row r="4" spans="1:12" ht="90" x14ac:dyDescent="0.25">
      <c r="A4" s="61"/>
      <c r="B4" s="61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3"/>
      <c r="L4" s="63"/>
    </row>
    <row r="5" spans="1:12" ht="45" x14ac:dyDescent="0.25">
      <c r="A5" s="61"/>
      <c r="B5" s="61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3"/>
      <c r="L5" s="63"/>
    </row>
    <row r="6" spans="1:12" ht="105" x14ac:dyDescent="0.25">
      <c r="A6" s="61"/>
      <c r="B6" s="61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3"/>
      <c r="L6" s="63"/>
    </row>
    <row r="7" spans="1:12" ht="45" x14ac:dyDescent="0.25">
      <c r="A7" s="61"/>
      <c r="B7" s="61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3"/>
      <c r="L7" s="63"/>
    </row>
    <row r="8" spans="1:12" ht="165" x14ac:dyDescent="0.25">
      <c r="A8" s="61"/>
      <c r="B8" s="61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4"/>
      <c r="L8" s="64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0" t="s">
        <v>36</v>
      </c>
      <c r="B2" s="60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65">
        <f>J2+J3+J4+J5+J6+J7</f>
        <v>113.10000000000001</v>
      </c>
      <c r="L2" s="65">
        <f>K2/12</f>
        <v>9.4250000000000007</v>
      </c>
    </row>
    <row r="3" spans="1:12" ht="90" x14ac:dyDescent="0.25">
      <c r="A3" s="60"/>
      <c r="B3" s="60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6"/>
      <c r="L3" s="66"/>
    </row>
    <row r="4" spans="1:12" ht="75" x14ac:dyDescent="0.25">
      <c r="A4" s="60"/>
      <c r="B4" s="60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6"/>
      <c r="L4" s="66"/>
    </row>
    <row r="5" spans="1:12" ht="105" x14ac:dyDescent="0.25">
      <c r="A5" s="60"/>
      <c r="B5" s="60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6"/>
      <c r="L5" s="66"/>
    </row>
    <row r="6" spans="1:12" ht="75" x14ac:dyDescent="0.25">
      <c r="A6" s="60"/>
      <c r="B6" s="60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6"/>
      <c r="L6" s="66"/>
    </row>
    <row r="7" spans="1:12" ht="165" x14ac:dyDescent="0.25">
      <c r="A7" s="60"/>
      <c r="B7" s="60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67"/>
      <c r="L7" s="67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0" t="s">
        <v>25</v>
      </c>
      <c r="B2" s="60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0"/>
      <c r="B3" s="60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0"/>
      <c r="B4" s="60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0"/>
      <c r="B5" s="60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2024-02-29T18:34:23Z</dcterms:modified>
</cp:coreProperties>
</file>